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ohnC1\Downloads\"/>
    </mc:Choice>
  </mc:AlternateContent>
  <xr:revisionPtr revIDLastSave="0" documentId="8_{FE4FAE63-E644-4362-ABE7-AACBE9053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e" sheetId="1" r:id="rId1"/>
    <sheet name="Create Your Own" sheetId="2" r:id="rId2"/>
    <sheet name="Heat Map Prep" sheetId="3" r:id="rId3"/>
    <sheet name="Calculator values" sheetId="4" r:id="rId4"/>
  </sheets>
  <definedNames>
    <definedName name="_xlnm._FilterDatabase" localSheetId="0" hidden="1">Core!$A$2:$R$2</definedName>
    <definedName name="_xlnm._FilterDatabase" localSheetId="1" hidden="1">'Create Your Own'!$A$2:$R$2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IIUrM5CA1d+xnxV5IKl1Sr93BMJv+Jd2Z8xeaYReXA="/>
    </ext>
  </extLst>
</workbook>
</file>

<file path=xl/calcChain.xml><?xml version="1.0" encoding="utf-8"?>
<calcChain xmlns="http://schemas.openxmlformats.org/spreadsheetml/2006/main">
  <c r="R4" i="2" l="1" a="1"/>
  <c r="R4" i="2" s="1"/>
  <c r="R5" i="2" a="1"/>
  <c r="R5" i="2"/>
  <c r="R6" i="2" a="1"/>
  <c r="R6" i="2" s="1"/>
  <c r="R7" i="2" a="1"/>
  <c r="R7" i="2" s="1"/>
  <c r="R8" i="2" a="1"/>
  <c r="R8" i="2" s="1"/>
  <c r="R9" i="2" a="1"/>
  <c r="R9" i="2" s="1"/>
  <c r="R10" i="2" a="1"/>
  <c r="R10" i="2"/>
  <c r="R11" i="2" a="1"/>
  <c r="R11" i="2" s="1"/>
  <c r="R12" i="2" a="1"/>
  <c r="R12" i="2" s="1"/>
  <c r="R13" i="2" a="1"/>
  <c r="R13" i="2"/>
  <c r="R14" i="2" a="1"/>
  <c r="R14" i="2"/>
  <c r="R15" i="2" a="1"/>
  <c r="R15" i="2" s="1"/>
  <c r="R16" i="2" a="1"/>
  <c r="R16" i="2" s="1"/>
  <c r="R17" i="2" a="1"/>
  <c r="R17" i="2"/>
  <c r="R18" i="2" a="1"/>
  <c r="R18" i="2"/>
  <c r="R19" i="2" a="1"/>
  <c r="R19" i="2" s="1"/>
  <c r="R20" i="2" a="1"/>
  <c r="R20" i="2" s="1"/>
  <c r="R3" i="2" a="1"/>
  <c r="R3" i="2"/>
  <c r="R4" i="1" a="1"/>
  <c r="R4" i="1" s="1"/>
  <c r="R5" i="1" a="1"/>
  <c r="R5" i="1"/>
  <c r="R6" i="1" a="1"/>
  <c r="R6" i="1" s="1"/>
  <c r="R7" i="1" a="1"/>
  <c r="R7" i="1"/>
  <c r="R8" i="1" a="1"/>
  <c r="R8" i="1" s="1"/>
  <c r="R9" i="1" a="1"/>
  <c r="R9" i="1"/>
  <c r="R10" i="1" a="1"/>
  <c r="R10" i="1" s="1"/>
  <c r="R11" i="1" a="1"/>
  <c r="R11" i="1"/>
  <c r="R12" i="1" a="1"/>
  <c r="R12" i="1" s="1"/>
  <c r="R13" i="1" a="1"/>
  <c r="R13" i="1"/>
  <c r="R14" i="1" a="1"/>
  <c r="R14" i="1" s="1"/>
  <c r="R15" i="1" a="1"/>
  <c r="R15" i="1"/>
  <c r="R16" i="1" a="1"/>
  <c r="R16" i="1" s="1"/>
  <c r="R17" i="1" a="1"/>
  <c r="R17" i="1"/>
  <c r="R18" i="1" a="1"/>
  <c r="R18" i="1" s="1"/>
  <c r="R20" i="1" a="1"/>
  <c r="R20" i="1" s="1"/>
  <c r="R3" i="1" a="1"/>
  <c r="R3" i="1" s="1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0" i="1"/>
  <c r="O20" i="1"/>
  <c r="M20" i="1"/>
  <c r="K20" i="1"/>
  <c r="I20" i="1"/>
  <c r="Q19" i="1"/>
  <c r="O19" i="1"/>
  <c r="M19" i="1"/>
  <c r="K19" i="1"/>
  <c r="I19" i="1"/>
  <c r="Q18" i="1"/>
  <c r="Q17" i="1"/>
  <c r="O17" i="1"/>
  <c r="M17" i="1"/>
  <c r="K17" i="1"/>
  <c r="I17" i="1"/>
  <c r="Q16" i="1"/>
  <c r="O16" i="1"/>
  <c r="M16" i="1"/>
  <c r="K16" i="1"/>
  <c r="I16" i="1"/>
  <c r="Q15" i="1"/>
  <c r="O15" i="1"/>
  <c r="M15" i="1"/>
  <c r="K15" i="1"/>
  <c r="I15" i="1"/>
  <c r="Q14" i="1"/>
  <c r="O14" i="1"/>
  <c r="M14" i="1"/>
  <c r="K14" i="1"/>
  <c r="I14" i="1"/>
  <c r="Q13" i="1"/>
  <c r="O13" i="1"/>
  <c r="M13" i="1"/>
  <c r="K13" i="1"/>
  <c r="I13" i="1"/>
  <c r="Q12" i="1"/>
  <c r="O12" i="1"/>
  <c r="M12" i="1"/>
  <c r="K12" i="1"/>
  <c r="I12" i="1"/>
  <c r="Q11" i="1"/>
  <c r="O11" i="1"/>
  <c r="M11" i="1"/>
  <c r="K11" i="1"/>
  <c r="I11" i="1"/>
  <c r="Q10" i="1"/>
  <c r="O10" i="1"/>
  <c r="M10" i="1"/>
  <c r="K10" i="1"/>
  <c r="I10" i="1"/>
  <c r="Q9" i="1"/>
  <c r="O9" i="1"/>
  <c r="M9" i="1"/>
  <c r="K9" i="1"/>
  <c r="I9" i="1"/>
  <c r="Q8" i="1"/>
  <c r="O8" i="1"/>
  <c r="M8" i="1"/>
  <c r="K8" i="1"/>
  <c r="I8" i="1"/>
  <c r="Q7" i="1"/>
  <c r="O7" i="1"/>
  <c r="M7" i="1"/>
  <c r="K7" i="1"/>
  <c r="I7" i="1"/>
  <c r="Q6" i="1"/>
  <c r="O6" i="1"/>
  <c r="M6" i="1"/>
  <c r="K6" i="1"/>
  <c r="I6" i="1"/>
  <c r="Q5" i="1"/>
  <c r="O5" i="1"/>
  <c r="M5" i="1"/>
  <c r="K5" i="1"/>
  <c r="I5" i="1"/>
  <c r="Q4" i="1"/>
  <c r="O4" i="1"/>
  <c r="M4" i="1"/>
  <c r="K4" i="1"/>
  <c r="I4" i="1"/>
  <c r="Q3" i="1"/>
  <c r="O3" i="1"/>
  <c r="M3" i="1"/>
  <c r="K3" i="1"/>
  <c r="I3" i="1"/>
  <c r="R19" i="1" l="1" a="1"/>
  <c r="R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<sst xmlns="http://schemas.openxmlformats.org/spreadsheetml/2006/main" count="221" uniqueCount="74">
  <si>
    <t>Service</t>
  </si>
  <si>
    <t>Process</t>
  </si>
  <si>
    <t>Definition</t>
  </si>
  <si>
    <t>Process Owner</t>
  </si>
  <si>
    <t>Subject Matter Expert</t>
  </si>
  <si>
    <t>Stakeholders</t>
  </si>
  <si>
    <t>Business continuity and disaster preparedness</t>
  </si>
  <si>
    <t>Process Maturity</t>
  </si>
  <si>
    <t>Process Documentation</t>
  </si>
  <si>
    <t>Automation level</t>
  </si>
  <si>
    <t>Experience - customer</t>
  </si>
  <si>
    <t>Experience - fulfiller</t>
  </si>
  <si>
    <t xml:space="preserve">A group of processes </t>
  </si>
  <si>
    <t xml:space="preserve">A sequence of steps taken to achieve a particular outcome. </t>
  </si>
  <si>
    <t>Extended description of the process (boundaries)</t>
  </si>
  <si>
    <t>Who is ultimately accountable for the process outcome (one person)?</t>
  </si>
  <si>
    <t>Who has a deep understanding of the process (one or more people)?</t>
  </si>
  <si>
    <t>What stakeholders need to be involved should the process be amended?</t>
  </si>
  <si>
    <t>Is it critical for continued business operations?</t>
  </si>
  <si>
    <t>Identify the level that best represents the maturity of this process</t>
  </si>
  <si>
    <t>Identify the level that best represents the documentation around the process</t>
  </si>
  <si>
    <t xml:space="preserve">How much human effort is needed to perform this process? </t>
  </si>
  <si>
    <t>How customers rate engagement with the service</t>
  </si>
  <si>
    <t>How fulfillers rate their experience with administering the process</t>
  </si>
  <si>
    <t>Value</t>
  </si>
  <si>
    <t>Single Score</t>
  </si>
  <si>
    <t>Application Review</t>
  </si>
  <si>
    <t>Review Online Submission</t>
  </si>
  <si>
    <t>Ad-hoc</t>
  </si>
  <si>
    <t>Nonexistent</t>
  </si>
  <si>
    <t>Manual - 0-15% automated</t>
  </si>
  <si>
    <t>Excellent</t>
  </si>
  <si>
    <t>Satisfactory</t>
  </si>
  <si>
    <t>Review &amp; enter per submission</t>
  </si>
  <si>
    <t>Client Relations</t>
  </si>
  <si>
    <t>Send written correspondence</t>
  </si>
  <si>
    <t>Sufficient</t>
  </si>
  <si>
    <t>Assisted 16-30% automated</t>
  </si>
  <si>
    <t>Unsatisfactory</t>
  </si>
  <si>
    <t>Input received written correspondence</t>
  </si>
  <si>
    <t>Standardized</t>
  </si>
  <si>
    <t>Advanced 66-80% automated</t>
  </si>
  <si>
    <t>Good</t>
  </si>
  <si>
    <t>Incoming Calls (#)</t>
  </si>
  <si>
    <t>Optimized</t>
  </si>
  <si>
    <t>Comprehensive</t>
  </si>
  <si>
    <t>Digitized 81-95% automated</t>
  </si>
  <si>
    <t>Not available</t>
  </si>
  <si>
    <t>Answered call (#)</t>
  </si>
  <si>
    <t>Eligibility Review</t>
  </si>
  <si>
    <t>Data Mining</t>
  </si>
  <si>
    <t>Insufficient</t>
  </si>
  <si>
    <t>Income verification</t>
  </si>
  <si>
    <t>Decision</t>
  </si>
  <si>
    <t>Approval/Denial Determination</t>
  </si>
  <si>
    <t>Supported 31-49% automated</t>
  </si>
  <si>
    <t>Update System</t>
  </si>
  <si>
    <t>Send decision letter</t>
  </si>
  <si>
    <t>Quarterly Review</t>
  </si>
  <si>
    <t>Send initial letter</t>
  </si>
  <si>
    <t>Review submitted docs</t>
  </si>
  <si>
    <t>Determine quarterly eligibility</t>
  </si>
  <si>
    <t>Automated 96-100% automated</t>
  </si>
  <si>
    <t>Provider Relations</t>
  </si>
  <si>
    <t>Review billing errors</t>
  </si>
  <si>
    <t>Communicate solution with provider</t>
  </si>
  <si>
    <t>Adjudicate claim</t>
  </si>
  <si>
    <r>
      <rPr>
        <sz val="12"/>
        <color rgb="FF0B5394"/>
        <rFont val="Calibri"/>
        <family val="2"/>
      </rPr>
      <t>Process Maturity</t>
    </r>
    <r>
      <rPr>
        <sz val="12"/>
        <color rgb="FF000000"/>
        <rFont val="Calibri"/>
        <family val="2"/>
      </rPr>
      <t xml:space="preserve"> </t>
    </r>
    <r>
      <rPr>
        <sz val="12"/>
        <color rgb="FFA64D79"/>
        <rFont val="Calibri"/>
        <family val="2"/>
      </rPr>
      <t>(0.3)</t>
    </r>
  </si>
  <si>
    <t>Score</t>
  </si>
  <si>
    <r>
      <rPr>
        <sz val="12"/>
        <color rgb="FF0B5394"/>
        <rFont val="Calibri"/>
        <family val="2"/>
      </rPr>
      <t>Process Documentation</t>
    </r>
    <r>
      <rPr>
        <sz val="12"/>
        <color rgb="FF000000"/>
        <rFont val="Calibri"/>
        <family val="2"/>
      </rPr>
      <t xml:space="preserve"> </t>
    </r>
    <r>
      <rPr>
        <sz val="12"/>
        <color rgb="FFA64D79"/>
        <rFont val="Calibri"/>
        <family val="2"/>
      </rPr>
      <t>(0.2)</t>
    </r>
  </si>
  <si>
    <r>
      <rPr>
        <sz val="12"/>
        <color rgb="FF0B5394"/>
        <rFont val="Calibri"/>
        <family val="2"/>
      </rPr>
      <t xml:space="preserve">Process automation </t>
    </r>
    <r>
      <rPr>
        <sz val="12"/>
        <color rgb="FFA64D79"/>
        <rFont val="Calibri"/>
        <family val="2"/>
      </rPr>
      <t>(0.25)</t>
    </r>
  </si>
  <si>
    <r>
      <rPr>
        <sz val="12"/>
        <color rgb="FF0B5394"/>
        <rFont val="Calibri"/>
        <family val="2"/>
      </rPr>
      <t>Experience - customer</t>
    </r>
    <r>
      <rPr>
        <sz val="12"/>
        <color rgb="FF000000"/>
        <rFont val="Calibri"/>
        <family val="2"/>
      </rPr>
      <t xml:space="preserve"> </t>
    </r>
    <r>
      <rPr>
        <sz val="12"/>
        <color rgb="FFA64D79"/>
        <rFont val="Calibri"/>
        <family val="2"/>
      </rPr>
      <t>(0.125)</t>
    </r>
  </si>
  <si>
    <r>
      <rPr>
        <sz val="12"/>
        <color rgb="FF0B5394"/>
        <rFont val="Calibri"/>
        <family val="2"/>
      </rPr>
      <t xml:space="preserve">Experience - fulfiller </t>
    </r>
    <r>
      <rPr>
        <sz val="12"/>
        <color rgb="FFA64D79"/>
        <rFont val="Calibri"/>
        <family val="2"/>
      </rPr>
      <t>(0.125)</t>
    </r>
  </si>
  <si>
    <t>Managed 50-65% automated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</si>
</sst>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BF9000"/>
      <name val="Calibri"/>
      <family val="2"/>
    </font>
    <font>
      <sz val="12"/>
      <color rgb="FF0B5394"/>
      <name val="Calibri"/>
      <family val="2"/>
    </font>
    <font>
      <sz val="12"/>
      <color rgb="FFA64D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" fontId="1" fillId="0" borderId="0" xfId="0" applyNumberFormat="1" applyFont="1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wrapText="1"/>
    </xf>
    <xf numFmtId="0" fontId="1" fillId="0" borderId="6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5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6" xfId="0" applyFont="1" applyBorder="1"/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workbookViewId="0">
      <selection activeCell="B25" sqref="B25"/>
    </sheetView>
  </sheetViews>
  <sheetFormatPr defaultColWidth="11.125" defaultRowHeight="15" customHeight="1" x14ac:dyDescent="0.25"/>
  <cols>
    <col min="1" max="1" width="23.375" customWidth="1"/>
    <col min="2" max="2" width="29" customWidth="1"/>
    <col min="3" max="3" width="15.875" hidden="1" customWidth="1"/>
    <col min="4" max="4" width="17.125" hidden="1" customWidth="1"/>
    <col min="5" max="5" width="15.375" hidden="1" customWidth="1"/>
    <col min="6" max="6" width="17.125" hidden="1" customWidth="1"/>
    <col min="7" max="7" width="14" hidden="1" customWidth="1"/>
    <col min="8" max="8" width="17.875" customWidth="1"/>
    <col min="9" max="9" width="10.5" hidden="1" customWidth="1"/>
    <col min="10" max="10" width="17.875" customWidth="1"/>
    <col min="11" max="11" width="10.5" hidden="1" customWidth="1"/>
    <col min="12" max="12" width="28.125" customWidth="1"/>
    <col min="13" max="13" width="10.5" hidden="1" customWidth="1"/>
    <col min="14" max="14" width="15.125" customWidth="1"/>
    <col min="15" max="15" width="10.5" hidden="1" customWidth="1"/>
    <col min="16" max="16" width="16.625" customWidth="1"/>
    <col min="17" max="17" width="10.5" hidden="1" customWidth="1"/>
    <col min="18" max="25" width="10.5" customWidth="1"/>
  </cols>
  <sheetData>
    <row r="1" spans="1:1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 t="s">
        <v>8</v>
      </c>
      <c r="K1" s="1"/>
      <c r="L1" s="1" t="s">
        <v>9</v>
      </c>
      <c r="M1" s="1"/>
      <c r="N1" s="1" t="s">
        <v>10</v>
      </c>
      <c r="O1" s="1"/>
      <c r="P1" s="1" t="s">
        <v>11</v>
      </c>
      <c r="Q1" s="1"/>
      <c r="R1" s="2"/>
    </row>
    <row r="2" spans="1:18" ht="63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/>
      <c r="J2" s="1" t="s">
        <v>20</v>
      </c>
      <c r="K2" s="1"/>
      <c r="L2" s="1" t="s">
        <v>21</v>
      </c>
      <c r="M2" s="1"/>
      <c r="N2" s="1" t="s">
        <v>22</v>
      </c>
      <c r="O2" s="1"/>
      <c r="P2" s="1" t="s">
        <v>23</v>
      </c>
      <c r="Q2" s="1" t="s">
        <v>24</v>
      </c>
      <c r="R2" s="2" t="s">
        <v>25</v>
      </c>
    </row>
    <row r="3" spans="1:18" ht="15.75" customHeight="1" x14ac:dyDescent="0.25">
      <c r="A3" s="3" t="s">
        <v>26</v>
      </c>
      <c r="B3" s="3" t="s">
        <v>27</v>
      </c>
      <c r="G3" s="3"/>
      <c r="H3" s="3" t="s">
        <v>28</v>
      </c>
      <c r="I3" s="3">
        <f>VLOOKUP(H3,'Calculator values'!$A$2:$B$4,2,0)</f>
        <v>0</v>
      </c>
      <c r="J3" s="3" t="s">
        <v>29</v>
      </c>
      <c r="K3" s="3">
        <f>VLOOKUP(J3,'Calculator values'!$C$2:$D$5,2,0)</f>
        <v>0</v>
      </c>
      <c r="L3" s="3" t="s">
        <v>30</v>
      </c>
      <c r="M3" s="3">
        <f>VLOOKUP(L3,'Calculator values'!$E$2:$F$8,2,0)</f>
        <v>0</v>
      </c>
      <c r="N3" s="3" t="s">
        <v>31</v>
      </c>
      <c r="O3" s="3">
        <f>VLOOKUP(N3,'Calculator values'!$G$2:$H$6,2,0)</f>
        <v>100</v>
      </c>
      <c r="P3" s="3" t="s">
        <v>32</v>
      </c>
      <c r="Q3" s="3">
        <f>VLOOKUP(P3,'Calculator values'!$I$2:$J$6,2,0)</f>
        <v>25</v>
      </c>
      <c r="R3" s="4" cm="1">
        <f t="array" ref="R3">(I3*0.3)+(K3*0.2)+(M3*0.25)+_xlfn.IFS(O3=0,Q3*0.25,O3&gt;0,O3*0.125+Q3*0.125)</f>
        <v>15.625</v>
      </c>
    </row>
    <row r="4" spans="1:18" ht="15.75" customHeight="1" x14ac:dyDescent="0.25">
      <c r="A4" s="3" t="s">
        <v>26</v>
      </c>
      <c r="B4" s="3" t="s">
        <v>33</v>
      </c>
      <c r="G4" s="3"/>
      <c r="H4" s="3" t="s">
        <v>28</v>
      </c>
      <c r="I4" s="3">
        <f>VLOOKUP(H4,'Calculator values'!$A$2:$B$4,2,0)</f>
        <v>0</v>
      </c>
      <c r="J4" s="3" t="s">
        <v>29</v>
      </c>
      <c r="K4" s="3">
        <f>VLOOKUP(J4,'Calculator values'!$C$2:$D$5,2,0)</f>
        <v>0</v>
      </c>
      <c r="L4" s="3" t="s">
        <v>30</v>
      </c>
      <c r="M4" s="3">
        <f>VLOOKUP(L4,'Calculator values'!$E$2:$F$8,2,0)</f>
        <v>0</v>
      </c>
      <c r="N4" s="3" t="s">
        <v>32</v>
      </c>
      <c r="O4" s="3">
        <f>VLOOKUP(N4,'Calculator values'!$G$2:$H$6,2,0)</f>
        <v>25</v>
      </c>
      <c r="P4" s="3" t="s">
        <v>32</v>
      </c>
      <c r="Q4" s="3">
        <f>VLOOKUP(P4,'Calculator values'!$I$2:$J$6,2,0)</f>
        <v>25</v>
      </c>
      <c r="R4" s="4" cm="1">
        <f t="array" ref="R4">(I4*0.3)+(K4*0.2)+(M4*0.25)+_xlfn.IFS(O4=0,Q4*0.25,O4&gt;0,O4*0.125+Q4*0.125)</f>
        <v>6.25</v>
      </c>
    </row>
    <row r="5" spans="1:18" ht="15.75" customHeight="1" x14ac:dyDescent="0.25">
      <c r="A5" s="3" t="s">
        <v>34</v>
      </c>
      <c r="B5" s="3" t="s">
        <v>35</v>
      </c>
      <c r="G5" s="3"/>
      <c r="H5" s="3" t="s">
        <v>28</v>
      </c>
      <c r="I5" s="3">
        <f>VLOOKUP(H5,'Calculator values'!$A$2:$B$4,2,0)</f>
        <v>0</v>
      </c>
      <c r="J5" s="3" t="s">
        <v>36</v>
      </c>
      <c r="K5" s="3">
        <f>VLOOKUP(J5,'Calculator values'!$C$2:$D$5,2,0)</f>
        <v>60</v>
      </c>
      <c r="L5" s="3" t="s">
        <v>37</v>
      </c>
      <c r="M5" s="3">
        <f>VLOOKUP(L5,'Calculator values'!$E$2:$F$8,2,0)</f>
        <v>10</v>
      </c>
      <c r="N5" s="3" t="s">
        <v>38</v>
      </c>
      <c r="O5" s="3">
        <f>VLOOKUP(N5,'Calculator values'!$G$2:$H$6,2,0)</f>
        <v>0</v>
      </c>
      <c r="P5" s="3" t="s">
        <v>38</v>
      </c>
      <c r="Q5" s="3">
        <f>VLOOKUP(P5,'Calculator values'!$I$2:$J$6,2,0)</f>
        <v>0</v>
      </c>
      <c r="R5" s="4" cm="1">
        <f t="array" ref="R5">(I5*0.3)+(K5*0.2)+(M5*0.25)+_xlfn.IFS(O5=0,Q5*0.25,O5&gt;0,O5*0.125+Q5*0.125)</f>
        <v>14.5</v>
      </c>
    </row>
    <row r="6" spans="1:18" ht="15.75" customHeight="1" x14ac:dyDescent="0.25">
      <c r="A6" s="3" t="s">
        <v>34</v>
      </c>
      <c r="B6" s="3" t="s">
        <v>39</v>
      </c>
      <c r="G6" s="3"/>
      <c r="H6" s="3" t="s">
        <v>40</v>
      </c>
      <c r="I6" s="3">
        <f>VLOOKUP(H6,'Calculator values'!$A$2:$B$4,2,0)</f>
        <v>50</v>
      </c>
      <c r="J6" s="3" t="s">
        <v>36</v>
      </c>
      <c r="K6" s="3">
        <f>VLOOKUP(J6,'Calculator values'!$C$2:$D$5,2,0)</f>
        <v>60</v>
      </c>
      <c r="L6" s="3" t="s">
        <v>41</v>
      </c>
      <c r="M6" s="3">
        <f>VLOOKUP(L6,'Calculator values'!$E$2:$F$8,2,0)</f>
        <v>70</v>
      </c>
      <c r="N6" s="3" t="s">
        <v>31</v>
      </c>
      <c r="O6" s="3">
        <f>VLOOKUP(N6,'Calculator values'!$G$2:$H$6,2,0)</f>
        <v>100</v>
      </c>
      <c r="P6" s="3" t="s">
        <v>42</v>
      </c>
      <c r="Q6" s="3">
        <f>VLOOKUP(P6,'Calculator values'!$I$2:$J$6,2,0)</f>
        <v>50</v>
      </c>
      <c r="R6" s="4" cm="1">
        <f t="array" ref="R6">(I6*0.3)+(K6*0.2)+(M6*0.25)+_xlfn.IFS(O6=0,Q6*0.25,O6&gt;0,O6*0.125+Q6*0.125)</f>
        <v>63.25</v>
      </c>
    </row>
    <row r="7" spans="1:18" ht="15.75" customHeight="1" x14ac:dyDescent="0.25">
      <c r="A7" s="3" t="s">
        <v>34</v>
      </c>
      <c r="B7" s="3" t="s">
        <v>43</v>
      </c>
      <c r="G7" s="3"/>
      <c r="H7" s="3" t="s">
        <v>44</v>
      </c>
      <c r="I7" s="3">
        <f>VLOOKUP(H7,'Calculator values'!$A$2:$B$4,2,0)</f>
        <v>100</v>
      </c>
      <c r="J7" s="3" t="s">
        <v>45</v>
      </c>
      <c r="K7" s="3">
        <f>VLOOKUP(J7,'Calculator values'!$C$2:$D$5,2,0)</f>
        <v>100</v>
      </c>
      <c r="L7" s="3" t="s">
        <v>46</v>
      </c>
      <c r="M7" s="3">
        <f>VLOOKUP(L7,'Calculator values'!$E$2:$F$8,2,0)</f>
        <v>90</v>
      </c>
      <c r="N7" s="3" t="s">
        <v>47</v>
      </c>
      <c r="O7" s="3">
        <f>VLOOKUP(N7,'Calculator values'!$G$2:$H$6,2,0)</f>
        <v>0</v>
      </c>
      <c r="P7" s="3" t="s">
        <v>42</v>
      </c>
      <c r="Q7" s="3">
        <f>VLOOKUP(P7,'Calculator values'!$I$2:$J$6,2,0)</f>
        <v>50</v>
      </c>
      <c r="R7" s="4" cm="1">
        <f t="array" ref="R7">(I7*0.3)+(K7*0.2)+(M7*0.25)+_xlfn.IFS(O7=0,Q7*0.25,O7&gt;0,O7*0.125+Q7*0.125)</f>
        <v>85</v>
      </c>
    </row>
    <row r="8" spans="1:18" ht="15.75" customHeight="1" x14ac:dyDescent="0.25">
      <c r="A8" s="3" t="s">
        <v>34</v>
      </c>
      <c r="B8" s="3" t="s">
        <v>48</v>
      </c>
      <c r="G8" s="3"/>
      <c r="H8" s="3" t="s">
        <v>40</v>
      </c>
      <c r="I8" s="3">
        <f>VLOOKUP(H8,'Calculator values'!$A$2:$B$4,2,0)</f>
        <v>50</v>
      </c>
      <c r="J8" s="3" t="s">
        <v>45</v>
      </c>
      <c r="K8" s="3">
        <f>VLOOKUP(J8,'Calculator values'!$C$2:$D$5,2,0)</f>
        <v>100</v>
      </c>
      <c r="L8" s="3" t="s">
        <v>37</v>
      </c>
      <c r="M8" s="3">
        <f>VLOOKUP(L8,'Calculator values'!$E$2:$F$8,2,0)</f>
        <v>10</v>
      </c>
      <c r="N8" s="3" t="s">
        <v>32</v>
      </c>
      <c r="O8" s="3">
        <f>VLOOKUP(N8,'Calculator values'!$G$2:$H$6,2,0)</f>
        <v>25</v>
      </c>
      <c r="P8" s="3" t="s">
        <v>42</v>
      </c>
      <c r="Q8" s="3">
        <f>VLOOKUP(P8,'Calculator values'!$I$2:$J$6,2,0)</f>
        <v>50</v>
      </c>
      <c r="R8" s="4" cm="1">
        <f t="array" ref="R8">(I8*0.3)+(K8*0.2)+(M8*0.25)+_xlfn.IFS(O8=0,Q8*0.25,O8&gt;0,O8*0.125+Q8*0.125)</f>
        <v>46.875</v>
      </c>
    </row>
    <row r="9" spans="1:18" ht="15.75" customHeight="1" x14ac:dyDescent="0.25">
      <c r="A9" s="3" t="s">
        <v>49</v>
      </c>
      <c r="B9" s="3" t="s">
        <v>50</v>
      </c>
      <c r="G9" s="3"/>
      <c r="H9" s="3" t="s">
        <v>40</v>
      </c>
      <c r="I9" s="3">
        <f>VLOOKUP(H9,'Calculator values'!$A$2:$B$4,2,0)</f>
        <v>50</v>
      </c>
      <c r="J9" s="3" t="s">
        <v>51</v>
      </c>
      <c r="K9" s="3">
        <f>VLOOKUP(J9,'Calculator values'!$C$2:$D$5,2,0)</f>
        <v>30</v>
      </c>
      <c r="L9" s="3" t="s">
        <v>30</v>
      </c>
      <c r="M9" s="3">
        <f>VLOOKUP(L9,'Calculator values'!$E$2:$F$8,2,0)</f>
        <v>0</v>
      </c>
      <c r="N9" s="3" t="s">
        <v>38</v>
      </c>
      <c r="O9" s="3">
        <f>VLOOKUP(N9,'Calculator values'!$G$2:$H$6,2,0)</f>
        <v>0</v>
      </c>
      <c r="P9" s="3" t="s">
        <v>32</v>
      </c>
      <c r="Q9" s="3">
        <f>VLOOKUP(P9,'Calculator values'!$I$2:$J$6,2,0)</f>
        <v>25</v>
      </c>
      <c r="R9" s="4" cm="1">
        <f t="array" ref="R9">(I9*0.3)+(K9*0.2)+(M9*0.25)+_xlfn.IFS(O9=0,Q9*0.25,O9&gt;0,O9*0.125+Q9*0.125)</f>
        <v>27.25</v>
      </c>
    </row>
    <row r="10" spans="1:18" ht="15.75" customHeight="1" x14ac:dyDescent="0.25">
      <c r="A10" s="3" t="s">
        <v>49</v>
      </c>
      <c r="B10" s="3" t="s">
        <v>52</v>
      </c>
      <c r="G10" s="3"/>
      <c r="H10" s="3" t="s">
        <v>28</v>
      </c>
      <c r="I10" s="3">
        <f>VLOOKUP(H10,'Calculator values'!$A$2:$B$4,2,0)</f>
        <v>0</v>
      </c>
      <c r="J10" s="3" t="s">
        <v>29</v>
      </c>
      <c r="K10" s="3">
        <f>VLOOKUP(J10,'Calculator values'!$C$2:$D$5,2,0)</f>
        <v>0</v>
      </c>
      <c r="L10" s="3" t="s">
        <v>37</v>
      </c>
      <c r="M10" s="3">
        <f>VLOOKUP(L10,'Calculator values'!$E$2:$F$8,2,0)</f>
        <v>10</v>
      </c>
      <c r="N10" s="3" t="s">
        <v>31</v>
      </c>
      <c r="O10" s="3">
        <f>VLOOKUP(N10,'Calculator values'!$G$2:$H$6,2,0)</f>
        <v>100</v>
      </c>
      <c r="P10" s="3" t="s">
        <v>31</v>
      </c>
      <c r="Q10" s="3">
        <f>VLOOKUP(P10,'Calculator values'!$I$2:$J$6,2,0)</f>
        <v>100</v>
      </c>
      <c r="R10" s="4" cm="1">
        <f t="array" ref="R10">(I10*0.3)+(K10*0.2)+(M10*0.25)+_xlfn.IFS(O10=0,Q10*0.25,O10&gt;0,O10*0.125+Q10*0.125)</f>
        <v>27.5</v>
      </c>
    </row>
    <row r="11" spans="1:18" ht="15.75" customHeight="1" x14ac:dyDescent="0.25">
      <c r="A11" s="3" t="s">
        <v>53</v>
      </c>
      <c r="B11" s="3" t="s">
        <v>54</v>
      </c>
      <c r="G11" s="3"/>
      <c r="H11" s="3" t="s">
        <v>28</v>
      </c>
      <c r="I11" s="3">
        <f>VLOOKUP(H11,'Calculator values'!$A$2:$B$4,2,0)</f>
        <v>0</v>
      </c>
      <c r="J11" s="3" t="s">
        <v>29</v>
      </c>
      <c r="K11" s="3">
        <f>VLOOKUP(J11,'Calculator values'!$C$2:$D$5,2,0)</f>
        <v>0</v>
      </c>
      <c r="L11" s="3" t="s">
        <v>55</v>
      </c>
      <c r="M11" s="3">
        <f>VLOOKUP(L11,'Calculator values'!$E$2:$F$8,2,0)</f>
        <v>30</v>
      </c>
      <c r="N11" s="3" t="s">
        <v>32</v>
      </c>
      <c r="O11" s="3">
        <f>VLOOKUP(N11,'Calculator values'!$G$2:$H$6,2,0)</f>
        <v>25</v>
      </c>
      <c r="P11" s="3" t="s">
        <v>32</v>
      </c>
      <c r="Q11" s="3">
        <f>VLOOKUP(P11,'Calculator values'!$I$2:$J$6,2,0)</f>
        <v>25</v>
      </c>
      <c r="R11" s="4" cm="1">
        <f t="array" ref="R11">(I11*0.3)+(K11*0.2)+(M11*0.25)+_xlfn.IFS(O11=0,Q11*0.25,O11&gt;0,O11*0.125+Q11*0.125)</f>
        <v>13.75</v>
      </c>
    </row>
    <row r="12" spans="1:18" ht="15.75" customHeight="1" x14ac:dyDescent="0.25">
      <c r="A12" s="3" t="s">
        <v>53</v>
      </c>
      <c r="B12" s="3" t="s">
        <v>56</v>
      </c>
      <c r="G12" s="3"/>
      <c r="H12" s="3" t="s">
        <v>40</v>
      </c>
      <c r="I12" s="3">
        <f>VLOOKUP(H12,'Calculator values'!$A$2:$B$4,2,0)</f>
        <v>50</v>
      </c>
      <c r="J12" s="3" t="s">
        <v>36</v>
      </c>
      <c r="K12" s="3">
        <f>VLOOKUP(J12,'Calculator values'!$C$2:$D$5,2,0)</f>
        <v>60</v>
      </c>
      <c r="L12" s="3" t="s">
        <v>55</v>
      </c>
      <c r="M12" s="3">
        <f>VLOOKUP(L12,'Calculator values'!$E$2:$F$8,2,0)</f>
        <v>30</v>
      </c>
      <c r="N12" s="3" t="s">
        <v>42</v>
      </c>
      <c r="O12" s="3">
        <f>VLOOKUP(N12,'Calculator values'!$G$2:$H$6,2,0)</f>
        <v>50</v>
      </c>
      <c r="P12" s="3" t="s">
        <v>42</v>
      </c>
      <c r="Q12" s="3">
        <f>VLOOKUP(P12,'Calculator values'!$I$2:$J$6,2,0)</f>
        <v>50</v>
      </c>
      <c r="R12" s="4" cm="1">
        <f t="array" ref="R12">(I12*0.3)+(K12*0.2)+(M12*0.25)+_xlfn.IFS(O12=0,Q12*0.25,O12&gt;0,O12*0.125+Q12*0.125)</f>
        <v>47</v>
      </c>
    </row>
    <row r="13" spans="1:18" ht="15.75" customHeight="1" x14ac:dyDescent="0.25">
      <c r="A13" s="3" t="s">
        <v>53</v>
      </c>
      <c r="B13" s="3" t="s">
        <v>57</v>
      </c>
      <c r="G13" s="3"/>
      <c r="H13" s="3" t="s">
        <v>40</v>
      </c>
      <c r="I13" s="3">
        <f>VLOOKUP(H13,'Calculator values'!$A$2:$B$4,2,0)</f>
        <v>50</v>
      </c>
      <c r="J13" s="3" t="s">
        <v>29</v>
      </c>
      <c r="K13" s="3">
        <f>VLOOKUP(J13,'Calculator values'!$C$2:$D$5,2,0)</f>
        <v>0</v>
      </c>
      <c r="L13" s="3" t="s">
        <v>37</v>
      </c>
      <c r="M13" s="3">
        <f>VLOOKUP(L13,'Calculator values'!$E$2:$F$8,2,0)</f>
        <v>10</v>
      </c>
      <c r="N13" s="3" t="s">
        <v>32</v>
      </c>
      <c r="O13" s="3">
        <f>VLOOKUP(N13,'Calculator values'!$G$2:$H$6,2,0)</f>
        <v>25</v>
      </c>
      <c r="P13" s="3" t="s">
        <v>38</v>
      </c>
      <c r="Q13" s="3">
        <f>VLOOKUP(P13,'Calculator values'!$I$2:$J$6,2,0)</f>
        <v>0</v>
      </c>
      <c r="R13" s="4" cm="1">
        <f t="array" ref="R13">(I13*0.3)+(K13*0.2)+(M13*0.25)+_xlfn.IFS(O13=0,Q13*0.25,O13&gt;0,O13*0.125+Q13*0.125)</f>
        <v>20.625</v>
      </c>
    </row>
    <row r="14" spans="1:18" ht="15.75" customHeight="1" x14ac:dyDescent="0.25">
      <c r="A14" s="3" t="s">
        <v>58</v>
      </c>
      <c r="B14" s="3" t="s">
        <v>59</v>
      </c>
      <c r="G14" s="3"/>
      <c r="H14" s="3" t="s">
        <v>44</v>
      </c>
      <c r="I14" s="3">
        <f>VLOOKUP(H14,'Calculator values'!$A$2:$B$4,2,0)</f>
        <v>100</v>
      </c>
      <c r="J14" s="3" t="s">
        <v>51</v>
      </c>
      <c r="K14" s="3">
        <f>VLOOKUP(J14,'Calculator values'!$C$2:$D$5,2,0)</f>
        <v>30</v>
      </c>
      <c r="L14" s="3" t="s">
        <v>55</v>
      </c>
      <c r="M14" s="3">
        <f>VLOOKUP(L14,'Calculator values'!$E$2:$F$8,2,0)</f>
        <v>30</v>
      </c>
      <c r="N14" s="3" t="s">
        <v>31</v>
      </c>
      <c r="O14" s="3">
        <f>VLOOKUP(N14,'Calculator values'!$G$2:$H$6,2,0)</f>
        <v>100</v>
      </c>
      <c r="P14" s="3" t="s">
        <v>31</v>
      </c>
      <c r="Q14" s="3">
        <f>VLOOKUP(P14,'Calculator values'!$I$2:$J$6,2,0)</f>
        <v>100</v>
      </c>
      <c r="R14" s="4" cm="1">
        <f t="array" ref="R14">(I14*0.3)+(K14*0.2)+(M14*0.25)+_xlfn.IFS(O14=0,Q14*0.25,O14&gt;0,O14*0.125+Q14*0.125)</f>
        <v>68.5</v>
      </c>
    </row>
    <row r="15" spans="1:18" ht="15.75" customHeight="1" x14ac:dyDescent="0.25">
      <c r="A15" s="3" t="s">
        <v>58</v>
      </c>
      <c r="B15" s="3" t="s">
        <v>60</v>
      </c>
      <c r="G15" s="3"/>
      <c r="H15" s="3" t="s">
        <v>28</v>
      </c>
      <c r="I15" s="3">
        <f>VLOOKUP(H15,'Calculator values'!$A$2:$B$4,2,0)</f>
        <v>0</v>
      </c>
      <c r="J15" s="3" t="s">
        <v>29</v>
      </c>
      <c r="K15" s="3">
        <f>VLOOKUP(J15,'Calculator values'!$C$2:$D$5,2,0)</f>
        <v>0</v>
      </c>
      <c r="L15" s="3" t="s">
        <v>30</v>
      </c>
      <c r="M15" s="3">
        <f>VLOOKUP(L15,'Calculator values'!$E$2:$F$8,2,0)</f>
        <v>0</v>
      </c>
      <c r="N15" s="3" t="s">
        <v>32</v>
      </c>
      <c r="O15" s="3">
        <f>VLOOKUP(N15,'Calculator values'!$G$2:$H$6,2,0)</f>
        <v>25</v>
      </c>
      <c r="P15" s="3" t="s">
        <v>38</v>
      </c>
      <c r="Q15" s="3">
        <f>VLOOKUP(P15,'Calculator values'!$I$2:$J$6,2,0)</f>
        <v>0</v>
      </c>
      <c r="R15" s="4" cm="1">
        <f t="array" ref="R15">(I15*0.3)+(K15*0.2)+(M15*0.25)+_xlfn.IFS(O15=0,Q15*0.25,O15&gt;0,O15*0.125+Q15*0.125)</f>
        <v>3.125</v>
      </c>
    </row>
    <row r="16" spans="1:18" ht="15.75" customHeight="1" x14ac:dyDescent="0.25">
      <c r="A16" s="3" t="s">
        <v>58</v>
      </c>
      <c r="B16" s="3" t="s">
        <v>61</v>
      </c>
      <c r="G16" s="3"/>
      <c r="H16" s="3" t="s">
        <v>40</v>
      </c>
      <c r="I16" s="3">
        <f>VLOOKUP(H16,'Calculator values'!$A$2:$B$4,2,0)</f>
        <v>50</v>
      </c>
      <c r="J16" s="3" t="s">
        <v>51</v>
      </c>
      <c r="K16" s="3">
        <f>VLOOKUP(J16,'Calculator values'!$C$2:$D$5,2,0)</f>
        <v>30</v>
      </c>
      <c r="L16" s="3" t="s">
        <v>55</v>
      </c>
      <c r="M16" s="3">
        <f>VLOOKUP(L16,'Calculator values'!$E$2:$F$8,2,0)</f>
        <v>30</v>
      </c>
      <c r="N16" s="3" t="s">
        <v>42</v>
      </c>
      <c r="O16" s="3">
        <f>VLOOKUP(N16,'Calculator values'!$G$2:$H$6,2,0)</f>
        <v>50</v>
      </c>
      <c r="P16" s="3" t="s">
        <v>32</v>
      </c>
      <c r="Q16" s="3">
        <f>VLOOKUP(P16,'Calculator values'!$I$2:$J$6,2,0)</f>
        <v>25</v>
      </c>
      <c r="R16" s="4" cm="1">
        <f t="array" ref="R16">(I16*0.3)+(K16*0.2)+(M16*0.25)+_xlfn.IFS(O16=0,Q16*0.25,O16&gt;0,O16*0.125+Q16*0.125)</f>
        <v>37.875</v>
      </c>
    </row>
    <row r="17" spans="1:18" ht="15.75" customHeight="1" x14ac:dyDescent="0.25">
      <c r="A17" s="3" t="s">
        <v>58</v>
      </c>
      <c r="B17" s="3" t="s">
        <v>57</v>
      </c>
      <c r="G17" s="3"/>
      <c r="H17" s="3" t="s">
        <v>40</v>
      </c>
      <c r="I17" s="3">
        <f>VLOOKUP(H17,'Calculator values'!$A$2:$B$4,2,0)</f>
        <v>50</v>
      </c>
      <c r="J17" s="3" t="s">
        <v>45</v>
      </c>
      <c r="K17" s="3">
        <f>VLOOKUP(J17,'Calculator values'!$C$2:$D$5,2,0)</f>
        <v>100</v>
      </c>
      <c r="L17" s="3" t="s">
        <v>62</v>
      </c>
      <c r="M17" s="3">
        <f>VLOOKUP(L17,'Calculator values'!$E$2:$F$8,2,0)</f>
        <v>100</v>
      </c>
      <c r="N17" s="3" t="s">
        <v>38</v>
      </c>
      <c r="O17" s="3">
        <f>VLOOKUP(N17,'Calculator values'!$G$2:$H$6,2,0)</f>
        <v>0</v>
      </c>
      <c r="P17" s="3" t="s">
        <v>42</v>
      </c>
      <c r="Q17" s="3">
        <f>VLOOKUP(P17,'Calculator values'!$I$2:$J$6,2,0)</f>
        <v>50</v>
      </c>
      <c r="R17" s="4" cm="1">
        <f t="array" ref="R17">(I17*0.3)+(K17*0.2)+(M17*0.25)+_xlfn.IFS(O17=0,Q17*0.25,O17&gt;0,O17*0.125+Q17*0.125)</f>
        <v>72.5</v>
      </c>
    </row>
    <row r="18" spans="1:18" ht="15.75" customHeight="1" x14ac:dyDescent="0.25">
      <c r="A18" s="3" t="s">
        <v>63</v>
      </c>
      <c r="B18" s="3" t="s">
        <v>64</v>
      </c>
      <c r="G18" s="3"/>
      <c r="H18" s="3"/>
      <c r="J18" s="3"/>
      <c r="L18" s="3"/>
      <c r="N18" s="3"/>
      <c r="P18" s="3"/>
      <c r="Q18" s="3" t="e">
        <f>VLOOKUP(P18,'Calculator values'!$I$2:$J$6,2,0)</f>
        <v>#N/A</v>
      </c>
      <c r="R18" s="4" t="e" cm="1">
        <f t="array" ref="R18">(I18*0.3)+(K18*0.2)+(M18*0.25)+_xlfn.IFS(O18=0,Q18*0.25,O18&gt;0,O18*0.125+Q18*0.125)</f>
        <v>#N/A</v>
      </c>
    </row>
    <row r="19" spans="1:18" ht="15.75" customHeight="1" x14ac:dyDescent="0.25">
      <c r="A19" s="3" t="s">
        <v>63</v>
      </c>
      <c r="B19" s="3" t="s">
        <v>65</v>
      </c>
      <c r="G19" s="3"/>
      <c r="H19" s="3"/>
      <c r="I19" s="3" t="e">
        <f>VLOOKUP(H19,'Calculator values'!$A$2:$B$4,2,0)</f>
        <v>#N/A</v>
      </c>
      <c r="J19" s="3"/>
      <c r="K19" s="3" t="e">
        <f>VLOOKUP(J19,'Calculator values'!$C$2:$D$5,2,0)</f>
        <v>#N/A</v>
      </c>
      <c r="L19" s="3"/>
      <c r="M19" s="3" t="e">
        <f>VLOOKUP(L19,'Calculator values'!$E$2:$F$8,2,0)</f>
        <v>#N/A</v>
      </c>
      <c r="N19" s="3"/>
      <c r="O19" s="3" t="e">
        <f>VLOOKUP(N19,'Calculator values'!$G$2:$H$6,2,0)</f>
        <v>#N/A</v>
      </c>
      <c r="P19" s="3"/>
      <c r="Q19" s="3" t="e">
        <f>VLOOKUP(P19,'Calculator values'!$I$2:$J$6,2,0)</f>
        <v>#N/A</v>
      </c>
      <c r="R19" s="4" t="e" cm="1">
        <f t="array" ref="R19">(I19*0.3)+(K19*0.2)+(M19*0.25)+_xlfn.IFS(O19=0,Q19*0.25,O19&gt;0,O19*0.125+Q19*0.125)</f>
        <v>#N/A</v>
      </c>
    </row>
    <row r="20" spans="1:18" ht="15.75" customHeight="1" x14ac:dyDescent="0.25">
      <c r="A20" s="3" t="s">
        <v>63</v>
      </c>
      <c r="B20" s="3" t="s">
        <v>66</v>
      </c>
      <c r="G20" s="3"/>
      <c r="H20" s="3"/>
      <c r="I20" s="3" t="e">
        <f>VLOOKUP(H20,'Calculator values'!$A$2:$B$4,2,0)</f>
        <v>#N/A</v>
      </c>
      <c r="J20" s="3"/>
      <c r="K20" s="3" t="e">
        <f>VLOOKUP(J20,'Calculator values'!$C$2:$D$5,2,0)</f>
        <v>#N/A</v>
      </c>
      <c r="L20" s="3"/>
      <c r="M20" s="3" t="e">
        <f>VLOOKUP(L20,'Calculator values'!$E$2:$F$8,2,0)</f>
        <v>#N/A</v>
      </c>
      <c r="N20" s="3"/>
      <c r="O20" s="3" t="e">
        <f>VLOOKUP(N20,'Calculator values'!$G$2:$H$6,2,0)</f>
        <v>#N/A</v>
      </c>
      <c r="P20" s="3"/>
      <c r="Q20" s="3" t="e">
        <f>VLOOKUP(P20,'Calculator values'!$I$2:$J$6,2,0)</f>
        <v>#N/A</v>
      </c>
      <c r="R20" s="4" t="e" cm="1">
        <f t="array" ref="R20">(I20*0.3)+(K20*0.2)+(M20*0.25)+_xlfn.IFS(O20=0,Q20*0.25,O20&gt;0,O20*0.125+Q20*0.125)</f>
        <v>#N/A</v>
      </c>
    </row>
  </sheetData>
  <autoFilter ref="A2:R2" xr:uid="{00000000-0009-0000-0000-000000000000}"/>
  <conditionalFormatting sqref="R3:R20">
    <cfRule type="cellIs" dxfId="5" priority="1" operator="between">
      <formula>67</formula>
      <formula>100</formula>
    </cfRule>
    <cfRule type="cellIs" dxfId="4" priority="2" operator="between">
      <formula>34</formula>
      <formula>66</formula>
    </cfRule>
    <cfRule type="cellIs" dxfId="3" priority="3" operator="between">
      <formula>0</formula>
      <formula>33</formula>
    </cfRule>
  </conditionalFormatting>
  <dataValidations count="1">
    <dataValidation type="list" allowBlank="1" showErrorMessage="1" sqref="G3:G20" xr:uid="{00000000-0002-0000-0000-000001000000}">
      <formula1>"1 - Critical,2 - Moderate,3 - Low"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0000000}">
          <x14:formula1>
            <xm:f>'Calculator values'!$E$2:$E$8</xm:f>
          </x14:formula1>
          <xm:sqref>L3:L20</xm:sqref>
        </x14:dataValidation>
        <x14:dataValidation type="list" allowBlank="1" showErrorMessage="1" xr:uid="{00000000-0002-0000-0000-000002000000}">
          <x14:formula1>
            <xm:f>'Calculator values'!$A$2:$A$4</xm:f>
          </x14:formula1>
          <xm:sqref>H3:H20</xm:sqref>
        </x14:dataValidation>
        <x14:dataValidation type="list" allowBlank="1" showErrorMessage="1" xr:uid="{00000000-0002-0000-0000-000003000000}">
          <x14:formula1>
            <xm:f>'Calculator values'!$C$2:$C$5</xm:f>
          </x14:formula1>
          <xm:sqref>J3:J20</xm:sqref>
        </x14:dataValidation>
        <x14:dataValidation type="list" allowBlank="1" showErrorMessage="1" xr:uid="{00000000-0002-0000-0000-000004000000}">
          <x14:formula1>
            <xm:f>'Calculator values'!$G$2:$G$6</xm:f>
          </x14:formula1>
          <xm:sqref>N3:N20</xm:sqref>
        </x14:dataValidation>
        <x14:dataValidation type="list" allowBlank="1" showErrorMessage="1" xr:uid="{00000000-0002-0000-0000-000005000000}">
          <x14:formula1>
            <xm:f>'Calculator values'!$I$2:$I$6</xm:f>
          </x14:formula1>
          <xm:sqref>P3:P20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workbookViewId="0">
      <selection activeCell="N22" sqref="N22"/>
    </sheetView>
  </sheetViews>
  <sheetFormatPr defaultColWidth="11.125" defaultRowHeight="15" customHeight="1" x14ac:dyDescent="0.25"/>
  <cols>
    <col min="1" max="1" width="23.375" customWidth="1"/>
    <col min="2" max="2" width="29" customWidth="1"/>
    <col min="3" max="3" width="15.875" hidden="1" customWidth="1"/>
    <col min="4" max="4" width="17.125" hidden="1" customWidth="1"/>
    <col min="5" max="5" width="15.375" hidden="1" customWidth="1"/>
    <col min="6" max="6" width="17.125" hidden="1" customWidth="1"/>
    <col min="7" max="7" width="14" hidden="1" customWidth="1"/>
    <col min="8" max="8" width="17.875" customWidth="1"/>
    <col min="9" max="9" width="10.5" hidden="1" customWidth="1"/>
    <col min="10" max="10" width="17.875" customWidth="1"/>
    <col min="11" max="11" width="10.5" hidden="1" customWidth="1"/>
    <col min="12" max="12" width="28.125" customWidth="1"/>
    <col min="13" max="13" width="10.5" hidden="1" customWidth="1"/>
    <col min="14" max="14" width="15.125" customWidth="1"/>
    <col min="15" max="15" width="10.5" hidden="1" customWidth="1"/>
    <col min="16" max="16" width="16.625" customWidth="1"/>
    <col min="17" max="17" width="10.5" hidden="1" customWidth="1"/>
    <col min="18" max="25" width="10.5" customWidth="1"/>
  </cols>
  <sheetData>
    <row r="1" spans="1:1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 t="s">
        <v>8</v>
      </c>
      <c r="K1" s="1"/>
      <c r="L1" s="1" t="s">
        <v>9</v>
      </c>
      <c r="M1" s="1"/>
      <c r="N1" s="1" t="s">
        <v>10</v>
      </c>
      <c r="O1" s="1"/>
      <c r="P1" s="1" t="s">
        <v>11</v>
      </c>
      <c r="Q1" s="1"/>
      <c r="R1" s="2"/>
    </row>
    <row r="2" spans="1:18" ht="63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/>
      <c r="J2" s="1" t="s">
        <v>20</v>
      </c>
      <c r="K2" s="1"/>
      <c r="L2" s="1" t="s">
        <v>21</v>
      </c>
      <c r="M2" s="1"/>
      <c r="N2" s="1" t="s">
        <v>22</v>
      </c>
      <c r="O2" s="1"/>
      <c r="P2" s="1" t="s">
        <v>23</v>
      </c>
      <c r="Q2" s="1" t="s">
        <v>24</v>
      </c>
      <c r="R2" s="2" t="s">
        <v>25</v>
      </c>
    </row>
    <row r="3" spans="1:18" ht="15.75" customHeight="1" x14ac:dyDescent="0.25">
      <c r="H3" s="3"/>
      <c r="J3" s="3"/>
      <c r="L3" s="3"/>
      <c r="N3" s="3"/>
      <c r="P3" s="3"/>
      <c r="Q3" s="3" t="e">
        <f>VLOOKUP(P3,'Calculator values'!$I$2:$J$6,2,0)</f>
        <v>#N/A</v>
      </c>
      <c r="R3" s="4" t="e" cm="1">
        <f t="array" ref="R3">(I3*0.3)+(K3*0.2)+(M3*0.25)+_xlfn.IFS(O3=0,Q3*0.25,O3&gt;0,O3*0.125+Q3*0.125)</f>
        <v>#N/A</v>
      </c>
    </row>
    <row r="4" spans="1:18" ht="15.75" customHeight="1" x14ac:dyDescent="0.25">
      <c r="H4" s="3"/>
      <c r="J4" s="3"/>
      <c r="L4" s="3"/>
      <c r="N4" s="3"/>
      <c r="P4" s="3"/>
      <c r="Q4" s="3" t="e">
        <f>VLOOKUP(P4,'Calculator values'!$I$2:$J$6,2,0)</f>
        <v>#N/A</v>
      </c>
      <c r="R4" s="4" t="e" cm="1">
        <f t="array" ref="R4">(I4*0.3)+(K4*0.2)+(M4*0.25)+_xlfn.IFS(O4=0,Q4*0.25,O4&gt;0,O4*0.125+Q4*0.125)</f>
        <v>#N/A</v>
      </c>
    </row>
    <row r="5" spans="1:18" ht="15.75" customHeight="1" x14ac:dyDescent="0.25">
      <c r="H5" s="3"/>
      <c r="J5" s="3"/>
      <c r="L5" s="3"/>
      <c r="N5" s="3"/>
      <c r="P5" s="3"/>
      <c r="Q5" s="3" t="e">
        <f>VLOOKUP(P5,'Calculator values'!$I$2:$J$6,2,0)</f>
        <v>#N/A</v>
      </c>
      <c r="R5" s="4" t="e" cm="1">
        <f t="array" ref="R5">(I5*0.3)+(K5*0.2)+(M5*0.25)+_xlfn.IFS(O5=0,Q5*0.25,O5&gt;0,O5*0.125+Q5*0.125)</f>
        <v>#N/A</v>
      </c>
    </row>
    <row r="6" spans="1:18" ht="15.75" customHeight="1" x14ac:dyDescent="0.25">
      <c r="H6" s="3"/>
      <c r="J6" s="3"/>
      <c r="L6" s="3"/>
      <c r="N6" s="3"/>
      <c r="P6" s="3"/>
      <c r="Q6" s="3" t="e">
        <f>VLOOKUP(P6,'Calculator values'!$I$2:$J$6,2,0)</f>
        <v>#N/A</v>
      </c>
      <c r="R6" s="4" t="e" cm="1">
        <f t="array" ref="R6">(I6*0.3)+(K6*0.2)+(M6*0.25)+_xlfn.IFS(O6=0,Q6*0.25,O6&gt;0,O6*0.125+Q6*0.125)</f>
        <v>#N/A</v>
      </c>
    </row>
    <row r="7" spans="1:18" ht="15.75" customHeight="1" x14ac:dyDescent="0.25">
      <c r="H7" s="3"/>
      <c r="J7" s="3"/>
      <c r="L7" s="3"/>
      <c r="N7" s="3"/>
      <c r="P7" s="3"/>
      <c r="Q7" s="3" t="e">
        <f>VLOOKUP(P7,'Calculator values'!$I$2:$J$6,2,0)</f>
        <v>#N/A</v>
      </c>
      <c r="R7" s="4" t="e" cm="1">
        <f t="array" ref="R7">(I7*0.3)+(K7*0.2)+(M7*0.25)+_xlfn.IFS(O7=0,Q7*0.25,O7&gt;0,O7*0.125+Q7*0.125)</f>
        <v>#N/A</v>
      </c>
    </row>
    <row r="8" spans="1:18" ht="15.75" customHeight="1" x14ac:dyDescent="0.25">
      <c r="H8" s="3"/>
      <c r="J8" s="3"/>
      <c r="L8" s="3"/>
      <c r="N8" s="3"/>
      <c r="P8" s="3"/>
      <c r="Q8" s="3" t="e">
        <f>VLOOKUP(P8,'Calculator values'!$I$2:$J$6,2,0)</f>
        <v>#N/A</v>
      </c>
      <c r="R8" s="4" t="e" cm="1">
        <f t="array" ref="R8">(I8*0.3)+(K8*0.2)+(M8*0.25)+_xlfn.IFS(O8=0,Q8*0.25,O8&gt;0,O8*0.125+Q8*0.125)</f>
        <v>#N/A</v>
      </c>
    </row>
    <row r="9" spans="1:18" ht="15.75" customHeight="1" x14ac:dyDescent="0.25">
      <c r="H9" s="3"/>
      <c r="J9" s="3"/>
      <c r="L9" s="3"/>
      <c r="N9" s="3"/>
      <c r="P9" s="3"/>
      <c r="Q9" s="3" t="e">
        <f>VLOOKUP(P9,'Calculator values'!$I$2:$J$6,2,0)</f>
        <v>#N/A</v>
      </c>
      <c r="R9" s="4" t="e" cm="1">
        <f t="array" ref="R9">(I9*0.3)+(K9*0.2)+(M9*0.25)+_xlfn.IFS(O9=0,Q9*0.25,O9&gt;0,O9*0.125+Q9*0.125)</f>
        <v>#N/A</v>
      </c>
    </row>
    <row r="10" spans="1:18" ht="15.75" customHeight="1" x14ac:dyDescent="0.25">
      <c r="H10" s="3"/>
      <c r="J10" s="3"/>
      <c r="L10" s="3"/>
      <c r="N10" s="3"/>
      <c r="P10" s="3"/>
      <c r="Q10" s="3" t="e">
        <f>VLOOKUP(P10,'Calculator values'!$I$2:$J$6,2,0)</f>
        <v>#N/A</v>
      </c>
      <c r="R10" s="4" t="e" cm="1">
        <f t="array" ref="R10">(I10*0.3)+(K10*0.2)+(M10*0.25)+_xlfn.IFS(O10=0,Q10*0.25,O10&gt;0,O10*0.125+Q10*0.125)</f>
        <v>#N/A</v>
      </c>
    </row>
    <row r="11" spans="1:18" ht="15.75" customHeight="1" x14ac:dyDescent="0.25">
      <c r="H11" s="3"/>
      <c r="J11" s="3"/>
      <c r="L11" s="3"/>
      <c r="N11" s="3"/>
      <c r="P11" s="3"/>
      <c r="Q11" s="3" t="e">
        <f>VLOOKUP(P11,'Calculator values'!$I$2:$J$6,2,0)</f>
        <v>#N/A</v>
      </c>
      <c r="R11" s="4" t="e" cm="1">
        <f t="array" ref="R11">(I11*0.3)+(K11*0.2)+(M11*0.25)+_xlfn.IFS(O11=0,Q11*0.25,O11&gt;0,O11*0.125+Q11*0.125)</f>
        <v>#N/A</v>
      </c>
    </row>
    <row r="12" spans="1:18" ht="15.75" customHeight="1" x14ac:dyDescent="0.25">
      <c r="H12" s="3"/>
      <c r="J12" s="3"/>
      <c r="L12" s="3"/>
      <c r="N12" s="3"/>
      <c r="P12" s="3"/>
      <c r="Q12" s="3" t="e">
        <f>VLOOKUP(P12,'Calculator values'!$I$2:$J$6,2,0)</f>
        <v>#N/A</v>
      </c>
      <c r="R12" s="4" t="e" cm="1">
        <f t="array" ref="R12">(I12*0.3)+(K12*0.2)+(M12*0.25)+_xlfn.IFS(O12=0,Q12*0.25,O12&gt;0,O12*0.125+Q12*0.125)</f>
        <v>#N/A</v>
      </c>
    </row>
    <row r="13" spans="1:18" ht="15.75" customHeight="1" x14ac:dyDescent="0.25">
      <c r="H13" s="3"/>
      <c r="J13" s="3"/>
      <c r="L13" s="3"/>
      <c r="N13" s="3"/>
      <c r="P13" s="3"/>
      <c r="Q13" s="3" t="e">
        <f>VLOOKUP(P13,'Calculator values'!$I$2:$J$6,2,0)</f>
        <v>#N/A</v>
      </c>
      <c r="R13" s="4" t="e" cm="1">
        <f t="array" ref="R13">(I13*0.3)+(K13*0.2)+(M13*0.25)+_xlfn.IFS(O13=0,Q13*0.25,O13&gt;0,O13*0.125+Q13*0.125)</f>
        <v>#N/A</v>
      </c>
    </row>
    <row r="14" spans="1:18" ht="15.75" customHeight="1" x14ac:dyDescent="0.25">
      <c r="H14" s="3"/>
      <c r="J14" s="3"/>
      <c r="L14" s="3"/>
      <c r="N14" s="3"/>
      <c r="P14" s="3"/>
      <c r="Q14" s="3" t="e">
        <f>VLOOKUP(P14,'Calculator values'!$I$2:$J$6,2,0)</f>
        <v>#N/A</v>
      </c>
      <c r="R14" s="4" t="e" cm="1">
        <f t="array" ref="R14">(I14*0.3)+(K14*0.2)+(M14*0.25)+_xlfn.IFS(O14=0,Q14*0.25,O14&gt;0,O14*0.125+Q14*0.125)</f>
        <v>#N/A</v>
      </c>
    </row>
    <row r="15" spans="1:18" ht="15.75" customHeight="1" x14ac:dyDescent="0.25">
      <c r="H15" s="3"/>
      <c r="J15" s="3"/>
      <c r="L15" s="3"/>
      <c r="N15" s="3"/>
      <c r="P15" s="3"/>
      <c r="Q15" s="3" t="e">
        <f>VLOOKUP(P15,'Calculator values'!$I$2:$J$6,2,0)</f>
        <v>#N/A</v>
      </c>
      <c r="R15" s="4" t="e" cm="1">
        <f t="array" ref="R15">(I15*0.3)+(K15*0.2)+(M15*0.25)+_xlfn.IFS(O15=0,Q15*0.25,O15&gt;0,O15*0.125+Q15*0.125)</f>
        <v>#N/A</v>
      </c>
    </row>
    <row r="16" spans="1:18" ht="15.75" customHeight="1" x14ac:dyDescent="0.25">
      <c r="H16" s="3"/>
      <c r="J16" s="3"/>
      <c r="L16" s="3"/>
      <c r="N16" s="3"/>
      <c r="P16" s="3"/>
      <c r="Q16" s="3" t="e">
        <f>VLOOKUP(P16,'Calculator values'!$I$2:$J$6,2,0)</f>
        <v>#N/A</v>
      </c>
      <c r="R16" s="4" t="e" cm="1">
        <f t="array" ref="R16">(I16*0.3)+(K16*0.2)+(M16*0.25)+_xlfn.IFS(O16=0,Q16*0.25,O16&gt;0,O16*0.125+Q16*0.125)</f>
        <v>#N/A</v>
      </c>
    </row>
    <row r="17" spans="8:18" ht="15.75" customHeight="1" x14ac:dyDescent="0.25">
      <c r="H17" s="3"/>
      <c r="J17" s="3"/>
      <c r="L17" s="3"/>
      <c r="N17" s="3"/>
      <c r="P17" s="3"/>
      <c r="Q17" s="3" t="e">
        <f>VLOOKUP(P17,'Calculator values'!$I$2:$J$6,2,0)</f>
        <v>#N/A</v>
      </c>
      <c r="R17" s="4" t="e" cm="1">
        <f t="array" ref="R17">(I17*0.3)+(K17*0.2)+(M17*0.25)+_xlfn.IFS(O17=0,Q17*0.25,O17&gt;0,O17*0.125+Q17*0.125)</f>
        <v>#N/A</v>
      </c>
    </row>
    <row r="18" spans="8:18" ht="15.75" customHeight="1" x14ac:dyDescent="0.25">
      <c r="H18" s="3"/>
      <c r="J18" s="3"/>
      <c r="L18" s="3"/>
      <c r="N18" s="3"/>
      <c r="P18" s="3"/>
      <c r="Q18" s="3" t="e">
        <f>VLOOKUP(P18,'Calculator values'!$I$2:$J$6,2,0)</f>
        <v>#N/A</v>
      </c>
      <c r="R18" s="4" t="e" cm="1">
        <f t="array" ref="R18">(I18*0.3)+(K18*0.2)+(M18*0.25)+_xlfn.IFS(O18=0,Q18*0.25,O18&gt;0,O18*0.125+Q18*0.125)</f>
        <v>#N/A</v>
      </c>
    </row>
    <row r="19" spans="8:18" ht="15.75" customHeight="1" x14ac:dyDescent="0.25">
      <c r="H19" s="3"/>
      <c r="J19" s="3"/>
      <c r="L19" s="3"/>
      <c r="N19" s="3"/>
      <c r="P19" s="3"/>
      <c r="Q19" s="3" t="e">
        <f>VLOOKUP(P19,'Calculator values'!$I$2:$J$6,2,0)</f>
        <v>#N/A</v>
      </c>
      <c r="R19" s="4" t="e" cm="1">
        <f t="array" ref="R19">(I19*0.3)+(K19*0.2)+(M19*0.25)+_xlfn.IFS(O19=0,Q19*0.25,O19&gt;0,O19*0.125+Q19*0.125)</f>
        <v>#N/A</v>
      </c>
    </row>
    <row r="20" spans="8:18" ht="15.75" customHeight="1" x14ac:dyDescent="0.25">
      <c r="H20" s="3"/>
      <c r="J20" s="3"/>
      <c r="L20" s="3"/>
      <c r="N20" s="3"/>
      <c r="P20" s="3"/>
      <c r="Q20" s="3" t="e">
        <f>VLOOKUP(P20,'Calculator values'!$I$2:$J$6,2,0)</f>
        <v>#N/A</v>
      </c>
      <c r="R20" s="4" t="e" cm="1">
        <f t="array" ref="R20">(I20*0.3)+(K20*0.2)+(M20*0.25)+_xlfn.IFS(O20=0,Q20*0.25,O20&gt;0,O20*0.125+Q20*0.125)</f>
        <v>#N/A</v>
      </c>
    </row>
  </sheetData>
  <autoFilter ref="A2:R2" xr:uid="{00000000-0009-0000-0000-000001000000}"/>
  <conditionalFormatting sqref="R3:R20">
    <cfRule type="cellIs" dxfId="2" priority="1" operator="between">
      <formula>67</formula>
      <formula>100</formula>
    </cfRule>
    <cfRule type="cellIs" dxfId="1" priority="2" operator="between">
      <formula>34</formula>
      <formula>66</formula>
    </cfRule>
    <cfRule type="cellIs" dxfId="0" priority="3" operator="between">
      <formula>0</formula>
      <formula>33</formula>
    </cfRule>
  </conditionalFormatting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'Calculator values'!$E$2:$E$8</xm:f>
          </x14:formula1>
          <xm:sqref>L3:L20</xm:sqref>
        </x14:dataValidation>
        <x14:dataValidation type="list" allowBlank="1" showErrorMessage="1" xr:uid="{00000000-0002-0000-0100-000001000000}">
          <x14:formula1>
            <xm:f>'Calculator values'!$A$2:$A$4</xm:f>
          </x14:formula1>
          <xm:sqref>H3:H20</xm:sqref>
        </x14:dataValidation>
        <x14:dataValidation type="list" allowBlank="1" showErrorMessage="1" xr:uid="{00000000-0002-0000-0100-000002000000}">
          <x14:formula1>
            <xm:f>'Calculator values'!$C$2:$C$5</xm:f>
          </x14:formula1>
          <xm:sqref>J3:J20</xm:sqref>
        </x14:dataValidation>
        <x14:dataValidation type="list" allowBlank="1" showErrorMessage="1" xr:uid="{00000000-0002-0000-0100-000003000000}">
          <x14:formula1>
            <xm:f>'Calculator values'!$G$2:$G$6</xm:f>
          </x14:formula1>
          <xm:sqref>N3:N20</xm:sqref>
        </x14:dataValidation>
        <x14:dataValidation type="list" allowBlank="1" showErrorMessage="1" xr:uid="{00000000-0002-0000-0100-000004000000}">
          <x14:formula1>
            <xm:f>'Calculator values'!$I$2:$I$6</xm:f>
          </x14:formula1>
          <xm:sqref>P3:P20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8"/>
  <sheetViews>
    <sheetView workbookViewId="0"/>
  </sheetViews>
  <sheetFormatPr defaultColWidth="11.125" defaultRowHeight="15" customHeight="1" x14ac:dyDescent="0.25"/>
  <cols>
    <col min="1" max="1" width="27.375" customWidth="1"/>
    <col min="2" max="2" width="29" customWidth="1"/>
    <col min="3" max="3" width="14.875" customWidth="1"/>
    <col min="4" max="4" width="23.5" customWidth="1"/>
    <col min="5" max="5" width="22.5" customWidth="1"/>
    <col min="6" max="6" width="27.375" customWidth="1"/>
  </cols>
  <sheetData>
    <row r="1" spans="1:6" ht="15" customHeight="1" x14ac:dyDescent="0.25">
      <c r="A1" s="5" t="s">
        <v>26</v>
      </c>
      <c r="B1" s="5" t="s">
        <v>34</v>
      </c>
      <c r="C1" s="5" t="s">
        <v>49</v>
      </c>
      <c r="D1" s="5" t="s">
        <v>53</v>
      </c>
      <c r="E1" s="5" t="s">
        <v>58</v>
      </c>
      <c r="F1" s="5" t="s">
        <v>63</v>
      </c>
    </row>
    <row r="2" spans="1:6" ht="15" customHeight="1" x14ac:dyDescent="0.25">
      <c r="A2" s="3" t="s">
        <v>27</v>
      </c>
      <c r="B2" s="3" t="s">
        <v>35</v>
      </c>
      <c r="C2" s="3" t="s">
        <v>50</v>
      </c>
      <c r="D2" s="3" t="s">
        <v>54</v>
      </c>
      <c r="E2" s="3" t="s">
        <v>59</v>
      </c>
      <c r="F2" s="3" t="s">
        <v>64</v>
      </c>
    </row>
    <row r="3" spans="1:6" ht="15" customHeight="1" x14ac:dyDescent="0.25">
      <c r="A3" s="3" t="s">
        <v>33</v>
      </c>
      <c r="B3" s="3" t="s">
        <v>39</v>
      </c>
      <c r="C3" s="3" t="s">
        <v>52</v>
      </c>
      <c r="D3" s="3" t="s">
        <v>56</v>
      </c>
      <c r="E3" s="3" t="s">
        <v>60</v>
      </c>
      <c r="F3" s="3" t="s">
        <v>65</v>
      </c>
    </row>
    <row r="4" spans="1:6" ht="15" customHeight="1" x14ac:dyDescent="0.25">
      <c r="B4" s="3" t="s">
        <v>43</v>
      </c>
      <c r="D4" s="3" t="s">
        <v>57</v>
      </c>
      <c r="E4" s="3" t="s">
        <v>61</v>
      </c>
      <c r="F4" s="3" t="s">
        <v>66</v>
      </c>
    </row>
    <row r="5" spans="1:6" ht="15" customHeight="1" x14ac:dyDescent="0.25">
      <c r="B5" s="3" t="s">
        <v>48</v>
      </c>
      <c r="E5" s="3" t="s">
        <v>57</v>
      </c>
    </row>
    <row r="18" spans="1:1" ht="15" customHeight="1" x14ac:dyDescent="0.25">
      <c r="A1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/>
  </sheetViews>
  <sheetFormatPr defaultColWidth="11.125" defaultRowHeight="15" customHeight="1" x14ac:dyDescent="0.25"/>
  <cols>
    <col min="1" max="1" width="19.375" customWidth="1"/>
    <col min="2" max="2" width="5.625" customWidth="1"/>
    <col min="3" max="3" width="13.625" customWidth="1"/>
    <col min="4" max="4" width="5.625" customWidth="1"/>
    <col min="5" max="5" width="28" customWidth="1"/>
    <col min="6" max="6" width="5.625" customWidth="1"/>
    <col min="7" max="7" width="26" customWidth="1"/>
    <col min="8" max="8" width="5.625" customWidth="1"/>
    <col min="9" max="9" width="24.375" customWidth="1"/>
    <col min="10" max="10" width="5.625" customWidth="1"/>
    <col min="11" max="26" width="10.5" customWidth="1"/>
  </cols>
  <sheetData>
    <row r="1" spans="1:10" ht="15.75" customHeight="1" x14ac:dyDescent="0.25">
      <c r="A1" s="6" t="s">
        <v>67</v>
      </c>
      <c r="B1" s="7" t="s">
        <v>68</v>
      </c>
      <c r="C1" s="8" t="s">
        <v>69</v>
      </c>
      <c r="D1" s="7" t="s">
        <v>68</v>
      </c>
      <c r="E1" s="9" t="s">
        <v>70</v>
      </c>
      <c r="F1" s="10" t="s">
        <v>68</v>
      </c>
      <c r="G1" s="9" t="s">
        <v>71</v>
      </c>
      <c r="H1" s="9" t="s">
        <v>68</v>
      </c>
      <c r="I1" s="9" t="s">
        <v>72</v>
      </c>
      <c r="J1" s="11" t="s">
        <v>68</v>
      </c>
    </row>
    <row r="2" spans="1:10" ht="15.75" customHeight="1" x14ac:dyDescent="0.25">
      <c r="A2" s="12" t="s">
        <v>28</v>
      </c>
      <c r="B2" s="13">
        <v>0</v>
      </c>
      <c r="C2" s="14" t="s">
        <v>29</v>
      </c>
      <c r="D2" s="15">
        <v>0</v>
      </c>
      <c r="E2" s="14" t="s">
        <v>30</v>
      </c>
      <c r="F2" s="16">
        <v>0</v>
      </c>
      <c r="G2" s="17" t="s">
        <v>38</v>
      </c>
      <c r="H2" s="18">
        <v>0</v>
      </c>
      <c r="I2" s="17" t="s">
        <v>38</v>
      </c>
      <c r="J2" s="19">
        <v>0</v>
      </c>
    </row>
    <row r="3" spans="1:10" ht="15.75" customHeight="1" x14ac:dyDescent="0.25">
      <c r="A3" s="20" t="s">
        <v>40</v>
      </c>
      <c r="B3" s="13">
        <v>50</v>
      </c>
      <c r="C3" s="14" t="s">
        <v>51</v>
      </c>
      <c r="D3" s="15">
        <v>30</v>
      </c>
      <c r="E3" s="14" t="s">
        <v>37</v>
      </c>
      <c r="F3" s="16">
        <v>10</v>
      </c>
      <c r="G3" s="17" t="s">
        <v>32</v>
      </c>
      <c r="H3" s="18">
        <v>25</v>
      </c>
      <c r="I3" s="17" t="s">
        <v>32</v>
      </c>
      <c r="J3" s="19">
        <v>25</v>
      </c>
    </row>
    <row r="4" spans="1:10" ht="15.75" customHeight="1" x14ac:dyDescent="0.25">
      <c r="A4" s="21" t="s">
        <v>44</v>
      </c>
      <c r="B4" s="22">
        <v>100</v>
      </c>
      <c r="C4" s="23" t="s">
        <v>36</v>
      </c>
      <c r="D4" s="24">
        <v>60</v>
      </c>
      <c r="E4" s="14" t="s">
        <v>55</v>
      </c>
      <c r="F4" s="16">
        <v>30</v>
      </c>
      <c r="G4" s="17" t="s">
        <v>42</v>
      </c>
      <c r="H4" s="18">
        <v>50</v>
      </c>
      <c r="I4" s="17" t="s">
        <v>42</v>
      </c>
      <c r="J4" s="19">
        <v>50</v>
      </c>
    </row>
    <row r="5" spans="1:10" ht="15.75" customHeight="1" x14ac:dyDescent="0.25">
      <c r="B5" s="25"/>
      <c r="C5" s="26" t="s">
        <v>45</v>
      </c>
      <c r="D5" s="27">
        <v>100</v>
      </c>
      <c r="E5" s="14" t="s">
        <v>73</v>
      </c>
      <c r="F5" s="16">
        <v>50</v>
      </c>
      <c r="G5" s="17" t="s">
        <v>31</v>
      </c>
      <c r="H5" s="18">
        <v>100</v>
      </c>
      <c r="I5" s="17" t="s">
        <v>31</v>
      </c>
      <c r="J5" s="19">
        <v>100</v>
      </c>
    </row>
    <row r="6" spans="1:10" ht="15.75" customHeight="1" x14ac:dyDescent="0.25">
      <c r="B6" s="28"/>
      <c r="C6" s="29"/>
      <c r="D6" s="25"/>
      <c r="E6" s="30" t="s">
        <v>41</v>
      </c>
      <c r="F6" s="16">
        <v>70</v>
      </c>
      <c r="G6" s="31" t="s">
        <v>47</v>
      </c>
      <c r="H6" s="32">
        <v>0</v>
      </c>
      <c r="I6" s="31" t="s">
        <v>47</v>
      </c>
      <c r="J6" s="33">
        <v>0</v>
      </c>
    </row>
    <row r="7" spans="1:10" ht="15.75" customHeight="1" x14ac:dyDescent="0.25">
      <c r="A7" s="29"/>
      <c r="D7" s="34"/>
      <c r="E7" s="30" t="s">
        <v>46</v>
      </c>
      <c r="F7" s="35">
        <v>90</v>
      </c>
    </row>
    <row r="8" spans="1:10" ht="15.75" customHeight="1" x14ac:dyDescent="0.25">
      <c r="D8" s="34"/>
      <c r="E8" s="26" t="s">
        <v>62</v>
      </c>
      <c r="F8" s="36">
        <v>100</v>
      </c>
    </row>
    <row r="9" spans="1:10" ht="15.75" customHeight="1" x14ac:dyDescent="0.25"/>
    <row r="10" spans="1:10" ht="15.75" customHeight="1" x14ac:dyDescent="0.25"/>
    <row r="11" spans="1:10" ht="15.75" customHeight="1" x14ac:dyDescent="0.25"/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Core</vt:lpstr>
      <vt:lpstr>Create Your Own</vt:lpstr>
      <vt:lpstr>Heat Map Prep</vt:lpstr>
      <vt:lpstr>Calculator 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Zhuravel</dc:creator>
  <cp:lastModifiedBy>Cooper, John (Results)</cp:lastModifiedBy>
  <dcterms:created xsi:type="dcterms:W3CDTF">2022-08-30T21:27:20Z</dcterms:created>
  <dcterms:modified xsi:type="dcterms:W3CDTF">2025-02-18T16:23:58Z</dcterms:modified>
</cp:coreProperties>
</file>